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yalonhw-my.sharepoint.com/personal/israa_ayalonhw_co_il/Documents/Desktop/ביצוע אם המושבות/"/>
    </mc:Choice>
  </mc:AlternateContent>
  <xr:revisionPtr revIDLastSave="0" documentId="8_{6ED94954-BF06-4A65-B925-5CF11B575C21}" xr6:coauthVersionLast="47" xr6:coauthVersionMax="47" xr10:uidLastSave="{00000000-0000-0000-0000-000000000000}"/>
  <bookViews>
    <workbookView xWindow="-23148" yWindow="-60" windowWidth="23256" windowHeight="12456" xr2:uid="{80C70D3E-FB1B-4BF6-ABEC-F080AD26F929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O8" i="1" s="1"/>
  <c r="F7" i="1"/>
  <c r="O10" i="1"/>
  <c r="O11" i="1"/>
  <c r="O12" i="1"/>
  <c r="O13" i="1"/>
  <c r="O14" i="1"/>
  <c r="O15" i="1"/>
  <c r="O16" i="1"/>
  <c r="O22" i="1"/>
  <c r="O23" i="1"/>
  <c r="O24" i="1"/>
  <c r="O25" i="1"/>
  <c r="O26" i="1"/>
  <c r="M5" i="1"/>
  <c r="O5" i="1" s="1"/>
  <c r="M6" i="1"/>
  <c r="O6" i="1" s="1"/>
  <c r="M7" i="1"/>
  <c r="O7" i="1" s="1"/>
  <c r="M9" i="1"/>
  <c r="O9" i="1" s="1"/>
  <c r="M10" i="1"/>
  <c r="M11" i="1"/>
  <c r="M12" i="1"/>
  <c r="M13" i="1"/>
  <c r="M14" i="1"/>
  <c r="M15" i="1"/>
  <c r="M16" i="1"/>
  <c r="M17" i="1"/>
  <c r="O17" i="1" s="1"/>
  <c r="M18" i="1"/>
  <c r="O18" i="1" s="1"/>
  <c r="M19" i="1"/>
  <c r="O19" i="1" s="1"/>
  <c r="M20" i="1"/>
  <c r="O20" i="1" s="1"/>
  <c r="M21" i="1"/>
  <c r="O21" i="1" s="1"/>
  <c r="M22" i="1"/>
  <c r="M23" i="1"/>
  <c r="M24" i="1"/>
  <c r="M25" i="1"/>
  <c r="M26" i="1"/>
  <c r="M4" i="1"/>
  <c r="O4" i="1" s="1"/>
  <c r="M27" i="1" l="1"/>
  <c r="O27" i="1"/>
</calcChain>
</file>

<file path=xl/sharedStrings.xml><?xml version="1.0" encoding="utf-8"?>
<sst xmlns="http://schemas.openxmlformats.org/spreadsheetml/2006/main" count="42" uniqueCount="42">
  <si>
    <t xml:space="preserve">שם המציע: </t>
  </si>
  <si>
    <t>מספר פרק</t>
  </si>
  <si>
    <t>תיאור הפרק</t>
  </si>
  <si>
    <t>עבודות בטון וקירות תומכים</t>
  </si>
  <si>
    <t>עבודות איטום</t>
  </si>
  <si>
    <t>תשתיות חשמל, תאורה ותקשורת</t>
  </si>
  <si>
    <t>עבודות צבע ומתכת</t>
  </si>
  <si>
    <t>עבודות מתכת וקונסטרוקציה</t>
  </si>
  <si>
    <t>כלונסאות ביסוס</t>
  </si>
  <si>
    <t>פיתוח האתר (ריצוף שבילים, מדרכות ומסלעות)</t>
  </si>
  <si>
    <t>עבודות גינון (אדמה, השקיה ונטיעה)</t>
  </si>
  <si>
    <t>ריהוט חוץ (ספסלים, מחסומים ומתקני משחק)</t>
  </si>
  <si>
    <t>גדרות ומעקות מפרופילי פלדה</t>
  </si>
  <si>
    <t>מסופים וסככות המתנה</t>
  </si>
  <si>
    <t>כבישים ופיתוח (עפר, מצעים, אספלט וניקוז)</t>
  </si>
  <si>
    <t>עבודות מים וביוב</t>
  </si>
  <si>
    <t>תפרי התפשטות</t>
  </si>
  <si>
    <t>הקצבים (לא לתמחור)</t>
  </si>
  <si>
    <t>חריגים (רמזורים וצמתים)</t>
  </si>
  <si>
    <t>טופס הצעת מחיר- אם המושבות מקטע 5</t>
  </si>
  <si>
    <t>סה"כ</t>
  </si>
  <si>
    <t>אחוז הנחה</t>
  </si>
  <si>
    <t>סה"כ לאחר הצעת המציע</t>
  </si>
  <si>
    <t>מבנה 1</t>
  </si>
  <si>
    <t>מוצרי בטון טרום</t>
  </si>
  <si>
    <t>קירות קרקע משוריינת</t>
  </si>
  <si>
    <t>מבנה 2</t>
  </si>
  <si>
    <t>מבנה 3</t>
  </si>
  <si>
    <t>מבנה 4</t>
  </si>
  <si>
    <t>מבנה 5</t>
  </si>
  <si>
    <t>מבנה 6</t>
  </si>
  <si>
    <t>מבנה 7</t>
  </si>
  <si>
    <t>עבודות בטון דרוך בגשרים</t>
  </si>
  <si>
    <t>מתרסים להנחתת רעש - אקוסטיקה וקירות אקוסטיים</t>
  </si>
  <si>
    <t>מבנה 8</t>
  </si>
  <si>
    <t>מבנה 9</t>
  </si>
  <si>
    <t>מבנה 10</t>
  </si>
  <si>
    <t>עוגני קרקע</t>
  </si>
  <si>
    <t>הקצבים ועבודות רג'י(לא לתמחור)</t>
  </si>
  <si>
    <t>04.08.099</t>
  </si>
  <si>
    <t>חריגים - צמתים מרומזרים(לא לתמחור)</t>
  </si>
  <si>
    <t>אחוז הנחה - יש לציין אחוז הנחה הכולל עד 2 ספרות לאחר הנקודה העשרונית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</si>
</sst>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₪&quot;* #,##0.00_-;\-&quot;₪&quot;* #,##0.00_-;_-&quot;₪&quot;* &quot;-&quot;??_-;_-@_-"/>
    <numFmt numFmtId="164" formatCode="_ &quot;₪&quot;\ * #,##0.00_ ;_ &quot;₪&quot;\ * \-#,##0.00_ ;_ &quot;₪&quot;\ * &quot;-&quot;??_ ;_ @_ "/>
    <numFmt numFmtId="165" formatCode="_ &quot;₪&quot;\ * #,##0_ ;_ &quot;₪&quot;\ * \-#,##0_ ;_ &quot;₪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5" borderId="0" xfId="0" applyFill="1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4" fontId="0" fillId="0" borderId="1" xfId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165" fontId="0" fillId="4" borderId="1" xfId="1" applyNumberFormat="1" applyFont="1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10" fontId="0" fillId="4" borderId="1" xfId="0" applyNumberForma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DC5F-3954-4E65-B4BF-D99C68D9562B}">
  <dimension ref="A1:O27"/>
  <sheetViews>
    <sheetView rightToLeft="1" tabSelected="1" zoomScale="70" zoomScaleNormal="70" workbookViewId="0">
      <selection activeCell="N12" sqref="N12"/>
    </sheetView>
  </sheetViews>
  <sheetFormatPr defaultRowHeight="15" x14ac:dyDescent="0.25"/>
  <cols>
    <col min="1" max="1" width="9.140625" style="8"/>
    <col min="2" max="2" width="40.7109375" style="8" customWidth="1"/>
    <col min="3" max="3" width="14.42578125" style="8" customWidth="1"/>
    <col min="4" max="4" width="14.28515625" style="8" customWidth="1"/>
    <col min="5" max="5" width="12.28515625" style="8" customWidth="1"/>
    <col min="6" max="6" width="11.7109375" style="8" bestFit="1" customWidth="1"/>
    <col min="7" max="7" width="13.5703125" style="8" customWidth="1"/>
    <col min="8" max="8" width="13.7109375" style="8" customWidth="1"/>
    <col min="9" max="9" width="12.85546875" style="8" customWidth="1"/>
    <col min="10" max="10" width="11.5703125" style="8" customWidth="1"/>
    <col min="11" max="12" width="14.42578125" style="8" customWidth="1"/>
    <col min="13" max="13" width="24.85546875" style="8" customWidth="1"/>
    <col min="14" max="14" width="20.5703125" style="8" customWidth="1"/>
    <col min="15" max="15" width="21.85546875" style="8" customWidth="1"/>
    <col min="16" max="16384" width="9.140625" style="8"/>
  </cols>
  <sheetData>
    <row r="1" spans="1:15" ht="24.75" thickBot="1" x14ac:dyDescent="0.3">
      <c r="A1" s="23"/>
      <c r="B1" s="24" t="s">
        <v>19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3"/>
    </row>
    <row r="2" spans="1:15" ht="88.15" customHeight="1" thickBot="1" x14ac:dyDescent="0.3">
      <c r="A2" s="3"/>
      <c r="B2" s="22" t="s">
        <v>0</v>
      </c>
      <c r="C2" s="1"/>
      <c r="D2" s="1"/>
      <c r="E2" s="1"/>
      <c r="F2" s="20"/>
      <c r="G2" s="20"/>
      <c r="H2" s="20"/>
      <c r="I2" s="20"/>
      <c r="J2" s="20"/>
      <c r="K2" s="20"/>
      <c r="L2" s="20"/>
      <c r="M2" s="3"/>
      <c r="N2" s="21" t="s">
        <v>41</v>
      </c>
      <c r="O2" s="3"/>
    </row>
    <row r="3" spans="1:15" ht="30" x14ac:dyDescent="0.25">
      <c r="A3" s="18" t="s">
        <v>1</v>
      </c>
      <c r="B3" s="18" t="s">
        <v>2</v>
      </c>
      <c r="C3" s="18" t="s">
        <v>23</v>
      </c>
      <c r="D3" s="18" t="s">
        <v>26</v>
      </c>
      <c r="E3" s="18" t="s">
        <v>27</v>
      </c>
      <c r="F3" s="18" t="s">
        <v>28</v>
      </c>
      <c r="G3" s="18" t="s">
        <v>29</v>
      </c>
      <c r="H3" s="18" t="s">
        <v>30</v>
      </c>
      <c r="I3" s="18" t="s">
        <v>31</v>
      </c>
      <c r="J3" s="18" t="s">
        <v>34</v>
      </c>
      <c r="K3" s="18" t="s">
        <v>35</v>
      </c>
      <c r="L3" s="18" t="s">
        <v>36</v>
      </c>
      <c r="M3" s="19" t="s">
        <v>20</v>
      </c>
      <c r="N3" s="19" t="s">
        <v>21</v>
      </c>
      <c r="O3" s="18" t="s">
        <v>22</v>
      </c>
    </row>
    <row r="4" spans="1:15" x14ac:dyDescent="0.25">
      <c r="A4" s="9">
        <v>2</v>
      </c>
      <c r="B4" s="10" t="s">
        <v>3</v>
      </c>
      <c r="C4" s="9"/>
      <c r="D4" s="9"/>
      <c r="E4" s="9"/>
      <c r="F4" s="9"/>
      <c r="G4" s="9"/>
      <c r="H4" s="11">
        <v>4976981.1399999997</v>
      </c>
      <c r="I4" s="11">
        <v>7251795.0700000003</v>
      </c>
      <c r="J4" s="11">
        <v>505707.95</v>
      </c>
      <c r="K4" s="11">
        <v>20977845.859999999</v>
      </c>
      <c r="L4" s="17">
        <v>527275.6</v>
      </c>
      <c r="M4" s="12">
        <f>SUM(C4:L4)</f>
        <v>34239605.619999997</v>
      </c>
      <c r="N4" s="2">
        <v>0</v>
      </c>
      <c r="O4" s="7">
        <f>M4*(1-N4)</f>
        <v>34239605.619999997</v>
      </c>
    </row>
    <row r="5" spans="1:15" x14ac:dyDescent="0.25">
      <c r="A5" s="9">
        <v>3</v>
      </c>
      <c r="B5" s="10" t="s">
        <v>24</v>
      </c>
      <c r="C5" s="11">
        <v>684372</v>
      </c>
      <c r="D5" s="9"/>
      <c r="E5" s="9"/>
      <c r="F5" s="9"/>
      <c r="G5" s="9"/>
      <c r="H5" s="11">
        <v>152175.6</v>
      </c>
      <c r="I5" s="11">
        <v>155226</v>
      </c>
      <c r="J5" s="9"/>
      <c r="K5" s="11">
        <v>371140.2</v>
      </c>
      <c r="L5" s="17">
        <v>5658</v>
      </c>
      <c r="M5" s="12">
        <f t="shared" ref="M5:M26" si="0">SUM(C5:L5)</f>
        <v>1368571.8</v>
      </c>
      <c r="N5" s="2">
        <v>0</v>
      </c>
      <c r="O5" s="7">
        <f t="shared" ref="O5:O26" si="1">M5*(1-N5)</f>
        <v>1368571.8</v>
      </c>
    </row>
    <row r="6" spans="1:15" x14ac:dyDescent="0.25">
      <c r="A6" s="9">
        <v>5</v>
      </c>
      <c r="B6" s="10" t="s">
        <v>4</v>
      </c>
      <c r="C6" s="9"/>
      <c r="D6" s="9"/>
      <c r="E6" s="9"/>
      <c r="F6" s="9"/>
      <c r="G6" s="9"/>
      <c r="H6" s="11">
        <v>304011.36</v>
      </c>
      <c r="I6" s="11">
        <v>190628.4</v>
      </c>
      <c r="J6" s="11">
        <v>40600</v>
      </c>
      <c r="K6" s="11">
        <v>660621.36</v>
      </c>
      <c r="L6" s="17">
        <v>19688.599999999999</v>
      </c>
      <c r="M6" s="12">
        <f t="shared" si="0"/>
        <v>1215549.7200000002</v>
      </c>
      <c r="N6" s="2">
        <v>0</v>
      </c>
      <c r="O6" s="7">
        <f t="shared" si="1"/>
        <v>1215549.7200000002</v>
      </c>
    </row>
    <row r="7" spans="1:15" x14ac:dyDescent="0.25">
      <c r="A7" s="9">
        <v>8</v>
      </c>
      <c r="B7" s="10" t="s">
        <v>5</v>
      </c>
      <c r="C7" s="9"/>
      <c r="D7" s="11">
        <v>6160204.6399999997</v>
      </c>
      <c r="E7" s="11">
        <v>776754.9</v>
      </c>
      <c r="F7" s="11">
        <f>1099264-F8</f>
        <v>209264</v>
      </c>
      <c r="G7" s="11">
        <v>1126939</v>
      </c>
      <c r="H7" s="11">
        <v>9165</v>
      </c>
      <c r="I7" s="11">
        <v>4080</v>
      </c>
      <c r="J7" s="11"/>
      <c r="K7" s="11">
        <v>25160</v>
      </c>
      <c r="L7" s="11"/>
      <c r="M7" s="12">
        <f t="shared" si="0"/>
        <v>8311567.54</v>
      </c>
      <c r="N7" s="2">
        <v>0</v>
      </c>
      <c r="O7" s="7">
        <f t="shared" si="1"/>
        <v>8311567.54</v>
      </c>
    </row>
    <row r="8" spans="1:15" x14ac:dyDescent="0.25">
      <c r="A8" s="9" t="s">
        <v>39</v>
      </c>
      <c r="B8" s="13" t="s">
        <v>40</v>
      </c>
      <c r="C8" s="9"/>
      <c r="D8" s="11"/>
      <c r="E8" s="11"/>
      <c r="F8" s="11">
        <v>890000</v>
      </c>
      <c r="G8" s="11"/>
      <c r="H8" s="11"/>
      <c r="I8" s="11"/>
      <c r="J8" s="11"/>
      <c r="K8" s="11"/>
      <c r="L8" s="11"/>
      <c r="M8" s="14">
        <f t="shared" si="0"/>
        <v>890000</v>
      </c>
      <c r="N8" s="16">
        <v>0</v>
      </c>
      <c r="O8" s="7">
        <f t="shared" si="1"/>
        <v>890000</v>
      </c>
    </row>
    <row r="9" spans="1:15" x14ac:dyDescent="0.25">
      <c r="A9" s="9">
        <v>11</v>
      </c>
      <c r="B9" s="10" t="s">
        <v>6</v>
      </c>
      <c r="C9" s="9"/>
      <c r="D9" s="9"/>
      <c r="E9" s="9"/>
      <c r="F9" s="9"/>
      <c r="G9" s="9"/>
      <c r="H9" s="11">
        <v>3614.24</v>
      </c>
      <c r="I9" s="9"/>
      <c r="J9" s="9"/>
      <c r="K9" s="9"/>
      <c r="L9" s="9"/>
      <c r="M9" s="12">
        <f t="shared" si="0"/>
        <v>3614.24</v>
      </c>
      <c r="N9" s="2">
        <v>0</v>
      </c>
      <c r="O9" s="7">
        <f t="shared" si="1"/>
        <v>3614.24</v>
      </c>
    </row>
    <row r="10" spans="1:15" x14ac:dyDescent="0.25">
      <c r="A10" s="9">
        <v>13</v>
      </c>
      <c r="B10" s="10" t="s">
        <v>32</v>
      </c>
      <c r="C10" s="9"/>
      <c r="D10" s="9"/>
      <c r="E10" s="9"/>
      <c r="F10" s="9"/>
      <c r="G10" s="9"/>
      <c r="H10" s="11">
        <v>13609383.26</v>
      </c>
      <c r="I10" s="11">
        <v>820983.8</v>
      </c>
      <c r="J10" s="9"/>
      <c r="K10" s="9"/>
      <c r="L10" s="9"/>
      <c r="M10" s="12">
        <f t="shared" si="0"/>
        <v>14430367.060000001</v>
      </c>
      <c r="N10" s="2">
        <v>0</v>
      </c>
      <c r="O10" s="7">
        <f t="shared" si="1"/>
        <v>14430367.060000001</v>
      </c>
    </row>
    <row r="11" spans="1:15" x14ac:dyDescent="0.25">
      <c r="A11" s="9">
        <v>19</v>
      </c>
      <c r="B11" s="10" t="s">
        <v>7</v>
      </c>
      <c r="C11" s="9"/>
      <c r="D11" s="9"/>
      <c r="E11" s="9"/>
      <c r="F11" s="9"/>
      <c r="G11" s="9"/>
      <c r="H11" s="11">
        <v>3179978.6</v>
      </c>
      <c r="I11" s="11">
        <v>2899069.2</v>
      </c>
      <c r="J11" s="9"/>
      <c r="K11" s="11">
        <v>4457337.2</v>
      </c>
      <c r="L11" s="17">
        <v>50008</v>
      </c>
      <c r="M11" s="12">
        <f t="shared" si="0"/>
        <v>10586393</v>
      </c>
      <c r="N11" s="2">
        <v>0</v>
      </c>
      <c r="O11" s="7">
        <f t="shared" si="1"/>
        <v>10586393</v>
      </c>
    </row>
    <row r="12" spans="1:15" x14ac:dyDescent="0.25">
      <c r="A12" s="9">
        <v>23</v>
      </c>
      <c r="B12" s="10" t="s">
        <v>8</v>
      </c>
      <c r="C12" s="9"/>
      <c r="D12" s="9"/>
      <c r="E12" s="9"/>
      <c r="F12" s="9"/>
      <c r="G12" s="9"/>
      <c r="H12" s="11">
        <v>1877410</v>
      </c>
      <c r="I12" s="11">
        <v>2818100</v>
      </c>
      <c r="J12" s="9"/>
      <c r="K12" s="11">
        <v>13419201</v>
      </c>
      <c r="L12" s="17">
        <v>173390</v>
      </c>
      <c r="M12" s="12">
        <f t="shared" si="0"/>
        <v>18288101</v>
      </c>
      <c r="N12" s="2">
        <v>0</v>
      </c>
      <c r="O12" s="7">
        <f t="shared" si="1"/>
        <v>18288101</v>
      </c>
    </row>
    <row r="13" spans="1:15" x14ac:dyDescent="0.25">
      <c r="A13" s="9">
        <v>26</v>
      </c>
      <c r="B13" s="10" t="s">
        <v>37</v>
      </c>
      <c r="C13" s="9"/>
      <c r="D13" s="9"/>
      <c r="E13" s="9"/>
      <c r="F13" s="9"/>
      <c r="G13" s="9"/>
      <c r="H13" s="11"/>
      <c r="I13" s="11"/>
      <c r="J13" s="9"/>
      <c r="K13" s="11"/>
      <c r="L13" s="17">
        <v>9396</v>
      </c>
      <c r="M13" s="12">
        <f t="shared" si="0"/>
        <v>9396</v>
      </c>
      <c r="N13" s="2">
        <v>0</v>
      </c>
      <c r="O13" s="7">
        <f t="shared" si="1"/>
        <v>9396</v>
      </c>
    </row>
    <row r="14" spans="1:15" x14ac:dyDescent="0.25">
      <c r="A14" s="9">
        <v>40</v>
      </c>
      <c r="B14" s="10" t="s">
        <v>9</v>
      </c>
      <c r="C14" s="11">
        <v>1435360.76</v>
      </c>
      <c r="D14" s="9"/>
      <c r="E14" s="9"/>
      <c r="F14" s="9"/>
      <c r="G14" s="9"/>
      <c r="H14" s="11"/>
      <c r="I14" s="9"/>
      <c r="J14" s="9"/>
      <c r="K14" s="9"/>
      <c r="L14" s="9"/>
      <c r="M14" s="12">
        <f t="shared" si="0"/>
        <v>1435360.76</v>
      </c>
      <c r="N14" s="2">
        <v>0</v>
      </c>
      <c r="O14" s="7">
        <f t="shared" si="1"/>
        <v>1435360.76</v>
      </c>
    </row>
    <row r="15" spans="1:15" x14ac:dyDescent="0.25">
      <c r="A15" s="9">
        <v>41</v>
      </c>
      <c r="B15" s="10" t="s">
        <v>10</v>
      </c>
      <c r="C15" s="11">
        <v>1118520.27</v>
      </c>
      <c r="D15" s="9"/>
      <c r="E15" s="9"/>
      <c r="F15" s="9"/>
      <c r="G15" s="9"/>
      <c r="H15" s="9"/>
      <c r="I15" s="9"/>
      <c r="J15" s="9"/>
      <c r="K15" s="9"/>
      <c r="L15" s="9"/>
      <c r="M15" s="12">
        <f t="shared" si="0"/>
        <v>1118520.27</v>
      </c>
      <c r="N15" s="2">
        <v>0</v>
      </c>
      <c r="O15" s="7">
        <f t="shared" si="1"/>
        <v>1118520.27</v>
      </c>
    </row>
    <row r="16" spans="1:15" x14ac:dyDescent="0.25">
      <c r="A16" s="9">
        <v>42</v>
      </c>
      <c r="B16" s="10" t="s">
        <v>11</v>
      </c>
      <c r="C16" s="11">
        <v>61690</v>
      </c>
      <c r="D16" s="9"/>
      <c r="E16" s="9"/>
      <c r="F16" s="9"/>
      <c r="G16" s="9"/>
      <c r="H16" s="9"/>
      <c r="I16" s="9"/>
      <c r="J16" s="9"/>
      <c r="K16" s="9"/>
      <c r="L16" s="9"/>
      <c r="M16" s="12">
        <f t="shared" si="0"/>
        <v>61690</v>
      </c>
      <c r="N16" s="2">
        <v>0</v>
      </c>
      <c r="O16" s="7">
        <f t="shared" si="1"/>
        <v>61690</v>
      </c>
    </row>
    <row r="17" spans="1:15" x14ac:dyDescent="0.25">
      <c r="A17" s="9">
        <v>43</v>
      </c>
      <c r="B17" s="3" t="s">
        <v>25</v>
      </c>
      <c r="C17" s="11">
        <v>313720</v>
      </c>
      <c r="D17" s="9"/>
      <c r="E17" s="9"/>
      <c r="F17" s="9"/>
      <c r="G17" s="9"/>
      <c r="H17" s="9"/>
      <c r="I17" s="9"/>
      <c r="J17" s="9"/>
      <c r="K17" s="9"/>
      <c r="L17" s="9"/>
      <c r="M17" s="12">
        <f t="shared" si="0"/>
        <v>313720</v>
      </c>
      <c r="N17" s="2">
        <v>0</v>
      </c>
      <c r="O17" s="7">
        <f t="shared" si="1"/>
        <v>313720</v>
      </c>
    </row>
    <row r="18" spans="1:15" x14ac:dyDescent="0.25">
      <c r="A18" s="9">
        <v>44</v>
      </c>
      <c r="B18" s="10" t="s">
        <v>12</v>
      </c>
      <c r="C18" s="11">
        <v>230811</v>
      </c>
      <c r="D18" s="9"/>
      <c r="E18" s="9"/>
      <c r="F18" s="9"/>
      <c r="G18" s="9"/>
      <c r="H18" s="9"/>
      <c r="I18" s="9"/>
      <c r="J18" s="9"/>
      <c r="K18" s="9"/>
      <c r="L18" s="9"/>
      <c r="M18" s="12">
        <f t="shared" si="0"/>
        <v>230811</v>
      </c>
      <c r="N18" s="2">
        <v>0</v>
      </c>
      <c r="O18" s="7">
        <f t="shared" si="1"/>
        <v>230811</v>
      </c>
    </row>
    <row r="19" spans="1:15" x14ac:dyDescent="0.25">
      <c r="A19" s="9">
        <v>46</v>
      </c>
      <c r="B19" s="10" t="s">
        <v>13</v>
      </c>
      <c r="C19" s="11">
        <v>937890</v>
      </c>
      <c r="D19" s="9"/>
      <c r="E19" s="9"/>
      <c r="F19" s="9"/>
      <c r="G19" s="9"/>
      <c r="H19" s="9"/>
      <c r="I19" s="9"/>
      <c r="J19" s="9"/>
      <c r="K19" s="9"/>
      <c r="L19" s="9"/>
      <c r="M19" s="12">
        <f t="shared" si="0"/>
        <v>937890</v>
      </c>
      <c r="N19" s="2">
        <v>0</v>
      </c>
      <c r="O19" s="7">
        <f t="shared" si="1"/>
        <v>937890</v>
      </c>
    </row>
    <row r="20" spans="1:15" x14ac:dyDescent="0.25">
      <c r="A20" s="9">
        <v>51</v>
      </c>
      <c r="B20" s="10" t="s">
        <v>14</v>
      </c>
      <c r="C20" s="11">
        <v>24107212.07</v>
      </c>
      <c r="D20" s="9"/>
      <c r="E20" s="9"/>
      <c r="F20" s="9"/>
      <c r="G20" s="9"/>
      <c r="H20" s="11">
        <v>437115.62</v>
      </c>
      <c r="I20" s="11">
        <v>277184.44</v>
      </c>
      <c r="J20" s="11">
        <v>210190.2</v>
      </c>
      <c r="K20" s="11">
        <v>2751529.15</v>
      </c>
      <c r="L20" s="17">
        <v>64534.6</v>
      </c>
      <c r="M20" s="12">
        <f t="shared" si="0"/>
        <v>27847766.080000002</v>
      </c>
      <c r="N20" s="2">
        <v>0</v>
      </c>
      <c r="O20" s="7">
        <f t="shared" si="1"/>
        <v>27847766.080000002</v>
      </c>
    </row>
    <row r="21" spans="1:15" x14ac:dyDescent="0.25">
      <c r="A21" s="9">
        <v>57</v>
      </c>
      <c r="B21" s="10" t="s">
        <v>15</v>
      </c>
      <c r="C21" s="11">
        <v>249864</v>
      </c>
      <c r="D21" s="9"/>
      <c r="E21" s="9"/>
      <c r="F21" s="9"/>
      <c r="G21" s="9"/>
      <c r="H21" s="9"/>
      <c r="I21" s="9"/>
      <c r="J21" s="9"/>
      <c r="K21" s="9"/>
      <c r="L21" s="9"/>
      <c r="M21" s="12">
        <f t="shared" si="0"/>
        <v>249864</v>
      </c>
      <c r="N21" s="2">
        <v>0</v>
      </c>
      <c r="O21" s="7">
        <f t="shared" si="1"/>
        <v>249864</v>
      </c>
    </row>
    <row r="22" spans="1:15" x14ac:dyDescent="0.25">
      <c r="A22" s="9">
        <v>60</v>
      </c>
      <c r="B22" s="15" t="s">
        <v>38</v>
      </c>
      <c r="C22" s="11">
        <v>6217828</v>
      </c>
      <c r="D22" s="9"/>
      <c r="E22" s="9"/>
      <c r="F22" s="9"/>
      <c r="G22" s="9"/>
      <c r="H22" s="9"/>
      <c r="I22" s="9"/>
      <c r="J22" s="9"/>
      <c r="K22" s="9"/>
      <c r="L22" s="9"/>
      <c r="M22" s="14">
        <f t="shared" si="0"/>
        <v>6217828</v>
      </c>
      <c r="N22" s="16">
        <v>0</v>
      </c>
      <c r="O22" s="7">
        <f t="shared" si="1"/>
        <v>6217828</v>
      </c>
    </row>
    <row r="23" spans="1:15" x14ac:dyDescent="0.25">
      <c r="A23" s="9">
        <v>69</v>
      </c>
      <c r="B23" s="10" t="s">
        <v>16</v>
      </c>
      <c r="C23" s="9"/>
      <c r="D23" s="9"/>
      <c r="E23" s="9"/>
      <c r="F23" s="9"/>
      <c r="G23" s="9"/>
      <c r="H23" s="11">
        <v>1320182</v>
      </c>
      <c r="I23" s="11">
        <v>474764</v>
      </c>
      <c r="J23" s="9"/>
      <c r="K23" s="9"/>
      <c r="L23" s="9"/>
      <c r="M23" s="12">
        <f t="shared" si="0"/>
        <v>1794946</v>
      </c>
      <c r="N23" s="2">
        <v>0</v>
      </c>
      <c r="O23" s="7">
        <f t="shared" si="1"/>
        <v>1794946</v>
      </c>
    </row>
    <row r="24" spans="1:15" x14ac:dyDescent="0.25">
      <c r="A24" s="9">
        <v>71</v>
      </c>
      <c r="B24" s="3" t="s">
        <v>33</v>
      </c>
      <c r="C24" s="9"/>
      <c r="D24" s="9"/>
      <c r="E24" s="9"/>
      <c r="F24" s="9"/>
      <c r="G24" s="9"/>
      <c r="H24" s="11"/>
      <c r="I24" s="11">
        <v>209475</v>
      </c>
      <c r="J24" s="9"/>
      <c r="K24" s="9"/>
      <c r="L24" s="9"/>
      <c r="M24" s="12">
        <f t="shared" si="0"/>
        <v>209475</v>
      </c>
      <c r="N24" s="2">
        <v>0</v>
      </c>
      <c r="O24" s="7">
        <f t="shared" si="1"/>
        <v>209475</v>
      </c>
    </row>
    <row r="25" spans="1:15" x14ac:dyDescent="0.25">
      <c r="A25" s="9">
        <v>94</v>
      </c>
      <c r="B25" s="13" t="s">
        <v>17</v>
      </c>
      <c r="C25" s="11">
        <v>4052848.35</v>
      </c>
      <c r="D25" s="9"/>
      <c r="E25" s="9"/>
      <c r="F25" s="9"/>
      <c r="G25" s="9"/>
      <c r="H25" s="9"/>
      <c r="I25" s="9"/>
      <c r="J25" s="9"/>
      <c r="K25" s="9"/>
      <c r="L25" s="9"/>
      <c r="M25" s="14">
        <f t="shared" si="0"/>
        <v>4052848.35</v>
      </c>
      <c r="N25" s="16">
        <v>0</v>
      </c>
      <c r="O25" s="7">
        <f t="shared" si="1"/>
        <v>4052848.35</v>
      </c>
    </row>
    <row r="26" spans="1:15" x14ac:dyDescent="0.25">
      <c r="A26" s="9">
        <v>99</v>
      </c>
      <c r="B26" s="10" t="s">
        <v>18</v>
      </c>
      <c r="C26" s="11">
        <v>1380000</v>
      </c>
      <c r="D26" s="9"/>
      <c r="E26" s="9"/>
      <c r="F26" s="9"/>
      <c r="G26" s="9"/>
      <c r="H26" s="9"/>
      <c r="I26" s="9"/>
      <c r="J26" s="9"/>
      <c r="K26" s="9"/>
      <c r="L26" s="9"/>
      <c r="M26" s="12">
        <f t="shared" si="0"/>
        <v>1380000</v>
      </c>
      <c r="N26" s="25">
        <v>0</v>
      </c>
      <c r="O26" s="7">
        <f t="shared" si="1"/>
        <v>1380000</v>
      </c>
    </row>
    <row r="27" spans="1:1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>
        <f>SUM(M4:M26)</f>
        <v>135193885.44</v>
      </c>
      <c r="N27" s="6"/>
      <c r="O27" s="7">
        <f>SUM(O4:O26)</f>
        <v>135193885.44</v>
      </c>
    </row>
  </sheetData>
  <sheetProtection algorithmName="SHA-512" hashValue="fOuGHhViKl4q93lHMadjK9TmEMYNP/bhHn7s8op7H7r+0sBiaN0EsqcO2YGdgpVtDJNMFc78m0t9u2s4qc79NQ==" saltValue="ky+hUUQ2BoLeo1NHOBoJmQ==" spinCount="100000" sheet="1" objects="1" scenarios="1" selectLockedCells="1"/>
  <mergeCells count="1">
    <mergeCell ref="B1:N1"/>
  </mergeCells>
  <phoneticPr fontId="2" type="noConversion"/>
  <dataValidations count="1">
    <dataValidation type="custom" allowBlank="1" showInputMessage="1" showErrorMessage="1" error="נא להזין עד 2 ספרות בלבד אחרי הנקודה" sqref="N4:N26" xr:uid="{35ABBEFB-39B9-4B7E-83B5-A4151A7E1774}">
      <formula1>ROUND(N4,4)=N4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 Fadlon</dc:creator>
  <cp:lastModifiedBy>Isra Awad</cp:lastModifiedBy>
  <dcterms:created xsi:type="dcterms:W3CDTF">2026-04-29T13:53:37Z</dcterms:created>
  <dcterms:modified xsi:type="dcterms:W3CDTF">2026-05-06T10:00:17Z</dcterms:modified>
</cp:coreProperties>
</file>